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80" i="3" l="1"/>
  <c r="H79" i="3" s="1"/>
  <c r="D80" i="3"/>
  <c r="G79" i="3" s="1"/>
  <c r="C80" i="3"/>
  <c r="F79" i="3" s="1"/>
  <c r="E79" i="3"/>
  <c r="H78" i="3" s="1"/>
  <c r="D79" i="3"/>
  <c r="G78" i="3" s="1"/>
  <c r="C79" i="3"/>
  <c r="D81" i="3"/>
  <c r="D82" i="3" s="1"/>
  <c r="C81" i="3"/>
  <c r="C82" i="3" s="1"/>
  <c r="E81" i="3" l="1"/>
  <c r="E82" i="3" s="1"/>
  <c r="E83" i="3" s="1"/>
  <c r="D84" i="3"/>
  <c r="D83" i="3"/>
  <c r="C84" i="3"/>
  <c r="C83" i="3"/>
  <c r="F78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4" i="3" l="1"/>
</calcChain>
</file>

<file path=xl/sharedStrings.xml><?xml version="1.0" encoding="utf-8"?>
<sst xmlns="http://schemas.openxmlformats.org/spreadsheetml/2006/main" count="142" uniqueCount="76">
  <si>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</si>
  <si>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</si>
  <si>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</si>
  <si>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</si>
  <si>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</si>
  <si>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</si>
  <si>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</si>
  <si>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</si>
  <si>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</si>
  <si>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</si>
  <si>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</si>
  <si>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</si>
  <si>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</si>
  <si>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</si>
  <si>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</si>
  <si>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</si>
  <si>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</si>
  <si>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</si>
  <si>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</si>
  <si>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</si>
  <si>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</si>
  <si>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</si>
  <si>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</si>
  <si>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</si>
  <si>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</si>
  <si>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</si>
  <si>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</si>
  <si>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</si>
  <si>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</si>
  <si>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</si>
  <si>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</si>
  <si>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</si>
  <si>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</si>
  <si>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</si>
  <si>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</si>
  <si>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</si>
  <si>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</si>
  <si>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</si>
  <si>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Покровское</t>
  </si>
  <si>
    <t xml:space="preserve"> 0,4 Покровское ТСН ао RS</t>
  </si>
  <si>
    <t xml:space="preserve"> 10 Покровское Т 1 ап RS</t>
  </si>
  <si>
    <t xml:space="preserve"> 10 Покровское-Аврора ао RS</t>
  </si>
  <si>
    <t xml:space="preserve"> 10 Покровское-Залужье ао RS</t>
  </si>
  <si>
    <t xml:space="preserve"> 10 Покровское-Залужье ап RS</t>
  </si>
  <si>
    <t xml:space="preserve"> 10 Покровское-Комплекс Черенское ао RS</t>
  </si>
  <si>
    <t xml:space="preserve"> 10 Покровское-Черненское ао RS</t>
  </si>
  <si>
    <t/>
  </si>
  <si>
    <t>реактивная энергия</t>
  </si>
  <si>
    <t>Т-1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</si>
  <si>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</si>
  <si>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</si>
  <si>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</si>
  <si>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</si>
  <si>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</si>
  <si>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</si>
  <si>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</si>
  <si>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</si>
  <si>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</si>
  <si>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</si>
  <si>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</si>
  <si>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</si>
  <si>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</si>
  <si>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</si>
  <si>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</si>
  <si>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Нагрузочная мощность</t>
  </si>
  <si>
    <t>Р н, кВт</t>
  </si>
  <si>
    <t>Q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</si>
  <si>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</si>
  <si>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</si>
  <si>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</si>
  <si>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</si>
  <si>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</si>
  <si>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</si>
  <si>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</si>
  <si>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</si>
  <si>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Т-1  в режимный день 17.06.2020 г.по ПС Покровское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</si>
</sst>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2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4" fontId="0" fillId="0" borderId="26" xfId="0" applyNumberForma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/>
    </xf>
    <xf numFmtId="165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wrapText="1"/>
    </xf>
    <xf numFmtId="165" fontId="0" fillId="4" borderId="37" xfId="0" applyNumberForma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2" sqref="G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0.44</v>
      </c>
      <c r="C7" s="73">
        <v>63.2</v>
      </c>
      <c r="D7" s="73">
        <v>0.2</v>
      </c>
      <c r="E7" s="73">
        <v>0</v>
      </c>
      <c r="F7" s="73">
        <v>0</v>
      </c>
      <c r="G7" s="73">
        <v>62.4</v>
      </c>
      <c r="H7" s="74">
        <v>0.6</v>
      </c>
    </row>
    <row r="8" spans="1:54" x14ac:dyDescent="0.2">
      <c r="A8" s="75" t="s">
        <v>4</v>
      </c>
      <c r="B8" s="76">
        <v>0.43</v>
      </c>
      <c r="C8" s="76">
        <v>60.4</v>
      </c>
      <c r="D8" s="76">
        <v>0</v>
      </c>
      <c r="E8" s="76">
        <v>0</v>
      </c>
      <c r="F8" s="76">
        <v>0</v>
      </c>
      <c r="G8" s="76">
        <v>59.2</v>
      </c>
      <c r="H8" s="77">
        <v>0.4</v>
      </c>
    </row>
    <row r="9" spans="1:54" x14ac:dyDescent="0.2">
      <c r="A9" s="75" t="s">
        <v>5</v>
      </c>
      <c r="B9" s="76">
        <v>0.43</v>
      </c>
      <c r="C9" s="76">
        <v>56.800000000000004</v>
      </c>
      <c r="D9" s="76">
        <v>0</v>
      </c>
      <c r="E9" s="76">
        <v>0</v>
      </c>
      <c r="F9" s="76">
        <v>0</v>
      </c>
      <c r="G9" s="76">
        <v>56</v>
      </c>
      <c r="H9" s="77">
        <v>0.6</v>
      </c>
    </row>
    <row r="10" spans="1:54" x14ac:dyDescent="0.2">
      <c r="A10" s="75" t="s">
        <v>6</v>
      </c>
      <c r="B10" s="76">
        <v>0.43</v>
      </c>
      <c r="C10" s="76">
        <v>56.800000000000004</v>
      </c>
      <c r="D10" s="76">
        <v>0</v>
      </c>
      <c r="E10" s="76">
        <v>0</v>
      </c>
      <c r="F10" s="76">
        <v>0</v>
      </c>
      <c r="G10" s="76">
        <v>55.6</v>
      </c>
      <c r="H10" s="77">
        <v>0.4</v>
      </c>
    </row>
    <row r="11" spans="1:54" x14ac:dyDescent="0.2">
      <c r="A11" s="75" t="s">
        <v>7</v>
      </c>
      <c r="B11" s="76">
        <v>0.42</v>
      </c>
      <c r="C11" s="76">
        <v>64</v>
      </c>
      <c r="D11" s="76">
        <v>0.2</v>
      </c>
      <c r="E11" s="76">
        <v>0</v>
      </c>
      <c r="F11" s="76">
        <v>0</v>
      </c>
      <c r="G11" s="76">
        <v>62.4</v>
      </c>
      <c r="H11" s="77">
        <v>1.4000000000000001</v>
      </c>
    </row>
    <row r="12" spans="1:54" x14ac:dyDescent="0.2">
      <c r="A12" s="75" t="s">
        <v>8</v>
      </c>
      <c r="B12" s="76">
        <v>0.43</v>
      </c>
      <c r="C12" s="76">
        <v>61.6</v>
      </c>
      <c r="D12" s="76">
        <v>0</v>
      </c>
      <c r="E12" s="76">
        <v>0</v>
      </c>
      <c r="F12" s="76">
        <v>0</v>
      </c>
      <c r="G12" s="76">
        <v>60.4</v>
      </c>
      <c r="H12" s="77">
        <v>0.8</v>
      </c>
    </row>
    <row r="13" spans="1:54" x14ac:dyDescent="0.2">
      <c r="A13" s="75" t="s">
        <v>9</v>
      </c>
      <c r="B13" s="76">
        <v>0.43</v>
      </c>
      <c r="C13" s="76">
        <v>74.400000000000006</v>
      </c>
      <c r="D13" s="76">
        <v>0</v>
      </c>
      <c r="E13" s="76">
        <v>0</v>
      </c>
      <c r="F13" s="76">
        <v>0</v>
      </c>
      <c r="G13" s="76">
        <v>73.2</v>
      </c>
      <c r="H13" s="77">
        <v>0.8</v>
      </c>
    </row>
    <row r="14" spans="1:54" x14ac:dyDescent="0.2">
      <c r="A14" s="75" t="s">
        <v>10</v>
      </c>
      <c r="B14" s="76">
        <v>0.46</v>
      </c>
      <c r="C14" s="76">
        <v>82.8</v>
      </c>
      <c r="D14" s="76">
        <v>0.2</v>
      </c>
      <c r="E14" s="76">
        <v>0</v>
      </c>
      <c r="F14" s="76">
        <v>0</v>
      </c>
      <c r="G14" s="76">
        <v>81.600000000000009</v>
      </c>
      <c r="H14" s="77">
        <v>0.6</v>
      </c>
    </row>
    <row r="15" spans="1:54" x14ac:dyDescent="0.2">
      <c r="A15" s="75" t="s">
        <v>11</v>
      </c>
      <c r="B15" s="76">
        <v>0.53</v>
      </c>
      <c r="C15" s="76">
        <v>92</v>
      </c>
      <c r="D15" s="76">
        <v>0</v>
      </c>
      <c r="E15" s="76">
        <v>0</v>
      </c>
      <c r="F15" s="76">
        <v>0</v>
      </c>
      <c r="G15" s="76">
        <v>91.2</v>
      </c>
      <c r="H15" s="77">
        <v>0.2</v>
      </c>
    </row>
    <row r="16" spans="1:54" x14ac:dyDescent="0.2">
      <c r="A16" s="75" t="s">
        <v>12</v>
      </c>
      <c r="B16" s="76">
        <v>0.42</v>
      </c>
      <c r="C16" s="76">
        <v>86</v>
      </c>
      <c r="D16" s="76">
        <v>0</v>
      </c>
      <c r="E16" s="76">
        <v>0</v>
      </c>
      <c r="F16" s="76">
        <v>0</v>
      </c>
      <c r="G16" s="76">
        <v>85.2</v>
      </c>
      <c r="H16" s="77">
        <v>0.4</v>
      </c>
    </row>
    <row r="17" spans="1:8" x14ac:dyDescent="0.2">
      <c r="A17" s="75" t="s">
        <v>13</v>
      </c>
      <c r="B17" s="76">
        <v>0.42</v>
      </c>
      <c r="C17" s="76">
        <v>89.2</v>
      </c>
      <c r="D17" s="76">
        <v>0</v>
      </c>
      <c r="E17" s="76">
        <v>0</v>
      </c>
      <c r="F17" s="76">
        <v>0</v>
      </c>
      <c r="G17" s="76">
        <v>88.4</v>
      </c>
      <c r="H17" s="77">
        <v>0.6</v>
      </c>
    </row>
    <row r="18" spans="1:8" x14ac:dyDescent="0.2">
      <c r="A18" s="75" t="s">
        <v>14</v>
      </c>
      <c r="B18" s="76">
        <v>0.42</v>
      </c>
      <c r="C18" s="76">
        <v>81.600000000000009</v>
      </c>
      <c r="D18" s="76">
        <v>0</v>
      </c>
      <c r="E18" s="76">
        <v>0</v>
      </c>
      <c r="F18" s="76">
        <v>0</v>
      </c>
      <c r="G18" s="76">
        <v>80.8</v>
      </c>
      <c r="H18" s="77">
        <v>0.6</v>
      </c>
    </row>
    <row r="19" spans="1:8" x14ac:dyDescent="0.2">
      <c r="A19" s="75" t="s">
        <v>15</v>
      </c>
      <c r="B19" s="76">
        <v>0.43</v>
      </c>
      <c r="C19" s="76">
        <v>88</v>
      </c>
      <c r="D19" s="76">
        <v>0</v>
      </c>
      <c r="E19" s="76">
        <v>0</v>
      </c>
      <c r="F19" s="76">
        <v>0</v>
      </c>
      <c r="G19" s="76">
        <v>86.8</v>
      </c>
      <c r="H19" s="77">
        <v>1</v>
      </c>
    </row>
    <row r="20" spans="1:8" x14ac:dyDescent="0.2">
      <c r="A20" s="75" t="s">
        <v>16</v>
      </c>
      <c r="B20" s="76">
        <v>0.42</v>
      </c>
      <c r="C20" s="76">
        <v>92.4</v>
      </c>
      <c r="D20" s="76">
        <v>0</v>
      </c>
      <c r="E20" s="76">
        <v>0</v>
      </c>
      <c r="F20" s="76">
        <v>0</v>
      </c>
      <c r="G20" s="76">
        <v>90.8</v>
      </c>
      <c r="H20" s="77">
        <v>0.8</v>
      </c>
    </row>
    <row r="21" spans="1:8" x14ac:dyDescent="0.2">
      <c r="A21" s="75" t="s">
        <v>17</v>
      </c>
      <c r="B21" s="76">
        <v>0.42</v>
      </c>
      <c r="C21" s="76">
        <v>84</v>
      </c>
      <c r="D21" s="76">
        <v>0</v>
      </c>
      <c r="E21" s="76">
        <v>0</v>
      </c>
      <c r="F21" s="76">
        <v>0</v>
      </c>
      <c r="G21" s="76">
        <v>83.600000000000009</v>
      </c>
      <c r="H21" s="77">
        <v>0.4</v>
      </c>
    </row>
    <row r="22" spans="1:8" x14ac:dyDescent="0.2">
      <c r="A22" s="75" t="s">
        <v>18</v>
      </c>
      <c r="B22" s="76">
        <v>0.42</v>
      </c>
      <c r="C22" s="76">
        <v>86</v>
      </c>
      <c r="D22" s="76">
        <v>0</v>
      </c>
      <c r="E22" s="76">
        <v>0</v>
      </c>
      <c r="F22" s="76">
        <v>0</v>
      </c>
      <c r="G22" s="76">
        <v>84.8</v>
      </c>
      <c r="H22" s="77">
        <v>0.8</v>
      </c>
    </row>
    <row r="23" spans="1:8" x14ac:dyDescent="0.2">
      <c r="A23" s="75" t="s">
        <v>19</v>
      </c>
      <c r="B23" s="76">
        <v>0.42</v>
      </c>
      <c r="C23" s="76">
        <v>85.2</v>
      </c>
      <c r="D23" s="76">
        <v>0</v>
      </c>
      <c r="E23" s="76">
        <v>0</v>
      </c>
      <c r="F23" s="76">
        <v>0</v>
      </c>
      <c r="G23" s="76">
        <v>84</v>
      </c>
      <c r="H23" s="77">
        <v>0.6</v>
      </c>
    </row>
    <row r="24" spans="1:8" x14ac:dyDescent="0.2">
      <c r="A24" s="75" t="s">
        <v>20</v>
      </c>
      <c r="B24" s="76">
        <v>0.42</v>
      </c>
      <c r="C24" s="76">
        <v>98.4</v>
      </c>
      <c r="D24" s="76">
        <v>0.2</v>
      </c>
      <c r="E24" s="76">
        <v>0</v>
      </c>
      <c r="F24" s="76">
        <v>0</v>
      </c>
      <c r="G24" s="76">
        <v>97.2</v>
      </c>
      <c r="H24" s="77">
        <v>0.4</v>
      </c>
    </row>
    <row r="25" spans="1:8" x14ac:dyDescent="0.2">
      <c r="A25" s="75" t="s">
        <v>21</v>
      </c>
      <c r="B25" s="76">
        <v>0.43</v>
      </c>
      <c r="C25" s="76">
        <v>102</v>
      </c>
      <c r="D25" s="76">
        <v>1</v>
      </c>
      <c r="E25" s="76">
        <v>0</v>
      </c>
      <c r="F25" s="76">
        <v>0</v>
      </c>
      <c r="G25" s="76">
        <v>100.4</v>
      </c>
      <c r="H25" s="77">
        <v>0.4</v>
      </c>
    </row>
    <row r="26" spans="1:8" x14ac:dyDescent="0.2">
      <c r="A26" s="75" t="s">
        <v>22</v>
      </c>
      <c r="B26" s="76">
        <v>0.46</v>
      </c>
      <c r="C26" s="76">
        <v>93.2</v>
      </c>
      <c r="D26" s="76">
        <v>0.2</v>
      </c>
      <c r="E26" s="76">
        <v>0</v>
      </c>
      <c r="F26" s="76">
        <v>0</v>
      </c>
      <c r="G26" s="76">
        <v>92</v>
      </c>
      <c r="H26" s="77">
        <v>0.2</v>
      </c>
    </row>
    <row r="27" spans="1:8" x14ac:dyDescent="0.2">
      <c r="A27" s="75" t="s">
        <v>23</v>
      </c>
      <c r="B27" s="76">
        <v>0.44</v>
      </c>
      <c r="C27" s="76">
        <v>92.4</v>
      </c>
      <c r="D27" s="76">
        <v>0</v>
      </c>
      <c r="E27" s="76">
        <v>0</v>
      </c>
      <c r="F27" s="76">
        <v>0</v>
      </c>
      <c r="G27" s="76">
        <v>91.600000000000009</v>
      </c>
      <c r="H27" s="77">
        <v>0.6</v>
      </c>
    </row>
    <row r="28" spans="1:8" x14ac:dyDescent="0.2">
      <c r="A28" s="75" t="s">
        <v>24</v>
      </c>
      <c r="B28" s="76">
        <v>0.42</v>
      </c>
      <c r="C28" s="76">
        <v>92</v>
      </c>
      <c r="D28" s="76">
        <v>0.2</v>
      </c>
      <c r="E28" s="76">
        <v>0</v>
      </c>
      <c r="F28" s="76">
        <v>0</v>
      </c>
      <c r="G28" s="76">
        <v>90.8</v>
      </c>
      <c r="H28" s="77">
        <v>0.4</v>
      </c>
    </row>
    <row r="29" spans="1:8" x14ac:dyDescent="0.2">
      <c r="A29" s="75" t="s">
        <v>25</v>
      </c>
      <c r="B29" s="76">
        <v>0.43</v>
      </c>
      <c r="C29" s="76">
        <v>93.2</v>
      </c>
      <c r="D29" s="76">
        <v>0</v>
      </c>
      <c r="E29" s="76">
        <v>0</v>
      </c>
      <c r="F29" s="76">
        <v>0</v>
      </c>
      <c r="G29" s="76">
        <v>92.4</v>
      </c>
      <c r="H29" s="77">
        <v>0.6</v>
      </c>
    </row>
    <row r="30" spans="1:8" ht="13.5" thickBot="1" x14ac:dyDescent="0.25">
      <c r="A30" s="78" t="s">
        <v>26</v>
      </c>
      <c r="B30" s="79">
        <v>0.43</v>
      </c>
      <c r="C30" s="79">
        <v>79.600000000000009</v>
      </c>
      <c r="D30" s="79">
        <v>0</v>
      </c>
      <c r="E30" s="79">
        <v>0</v>
      </c>
      <c r="F30" s="79">
        <v>0</v>
      </c>
      <c r="G30" s="79">
        <v>78</v>
      </c>
      <c r="H30" s="80">
        <v>0.4</v>
      </c>
    </row>
    <row r="31" spans="1:8" s="55" customFormat="1" hidden="1" x14ac:dyDescent="0.2">
      <c r="A31" s="46" t="s">
        <v>2</v>
      </c>
      <c r="B31" s="55">
        <f t="shared" ref="B31:H31" si="0">SUM(B7:B30)</f>
        <v>10.399999999999999</v>
      </c>
      <c r="C31" s="55">
        <f t="shared" si="0"/>
        <v>1955.2000000000003</v>
      </c>
      <c r="D31" s="55">
        <f t="shared" si="0"/>
        <v>2.2000000000000002</v>
      </c>
      <c r="E31" s="55">
        <f t="shared" si="0"/>
        <v>0</v>
      </c>
      <c r="F31" s="55">
        <f t="shared" si="0"/>
        <v>0</v>
      </c>
      <c r="G31" s="55">
        <f t="shared" si="0"/>
        <v>1928.8</v>
      </c>
      <c r="H31" s="55">
        <f t="shared" si="0"/>
        <v>14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0.25</v>
      </c>
      <c r="C41" s="95">
        <v>51.6</v>
      </c>
      <c r="D41" s="95">
        <v>0</v>
      </c>
      <c r="E41" s="95">
        <v>0</v>
      </c>
      <c r="F41" s="95">
        <v>0</v>
      </c>
      <c r="G41" s="95">
        <v>55.2</v>
      </c>
      <c r="H41" s="96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0.25</v>
      </c>
      <c r="C42" s="98">
        <v>52</v>
      </c>
      <c r="D42" s="98">
        <v>0</v>
      </c>
      <c r="E42" s="98">
        <v>0</v>
      </c>
      <c r="F42" s="98">
        <v>0</v>
      </c>
      <c r="G42" s="98">
        <v>55.6</v>
      </c>
      <c r="H42" s="99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0.24</v>
      </c>
      <c r="C43" s="98">
        <v>52.4</v>
      </c>
      <c r="D43" s="98">
        <v>0</v>
      </c>
      <c r="E43" s="98">
        <v>0</v>
      </c>
      <c r="F43" s="98">
        <v>0</v>
      </c>
      <c r="G43" s="98">
        <v>56</v>
      </c>
      <c r="H43" s="99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0.24</v>
      </c>
      <c r="C44" s="98">
        <v>55.2</v>
      </c>
      <c r="D44" s="98">
        <v>0</v>
      </c>
      <c r="E44" s="98">
        <v>0</v>
      </c>
      <c r="F44" s="98">
        <v>0</v>
      </c>
      <c r="G44" s="98">
        <v>58.4</v>
      </c>
      <c r="H44" s="99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0.24</v>
      </c>
      <c r="C45" s="98">
        <v>56</v>
      </c>
      <c r="D45" s="98">
        <v>0</v>
      </c>
      <c r="E45" s="98">
        <v>0</v>
      </c>
      <c r="F45" s="98">
        <v>0</v>
      </c>
      <c r="G45" s="98">
        <v>59.6</v>
      </c>
      <c r="H45" s="99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0.24</v>
      </c>
      <c r="C46" s="98">
        <v>51.6</v>
      </c>
      <c r="D46" s="98">
        <v>0</v>
      </c>
      <c r="E46" s="98">
        <v>0</v>
      </c>
      <c r="F46" s="98">
        <v>0</v>
      </c>
      <c r="G46" s="98">
        <v>55.2</v>
      </c>
      <c r="H46" s="99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0.24</v>
      </c>
      <c r="C47" s="98">
        <v>51.2</v>
      </c>
      <c r="D47" s="98">
        <v>0</v>
      </c>
      <c r="E47" s="98">
        <v>0</v>
      </c>
      <c r="F47" s="98">
        <v>0</v>
      </c>
      <c r="G47" s="98">
        <v>54.4</v>
      </c>
      <c r="H47" s="99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0.18</v>
      </c>
      <c r="C48" s="98">
        <v>50.800000000000004</v>
      </c>
      <c r="D48" s="98">
        <v>0</v>
      </c>
      <c r="E48" s="98">
        <v>0</v>
      </c>
      <c r="F48" s="98">
        <v>0</v>
      </c>
      <c r="G48" s="98">
        <v>54.4</v>
      </c>
      <c r="H48" s="99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0.09</v>
      </c>
      <c r="C49" s="98">
        <v>50.4</v>
      </c>
      <c r="D49" s="98">
        <v>0</v>
      </c>
      <c r="E49" s="98">
        <v>0</v>
      </c>
      <c r="F49" s="98">
        <v>0</v>
      </c>
      <c r="G49" s="98">
        <v>54</v>
      </c>
      <c r="H49" s="99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0.23</v>
      </c>
      <c r="C50" s="98">
        <v>48.4</v>
      </c>
      <c r="D50" s="98">
        <v>0</v>
      </c>
      <c r="E50" s="98">
        <v>0</v>
      </c>
      <c r="F50" s="98">
        <v>0</v>
      </c>
      <c r="G50" s="98">
        <v>52</v>
      </c>
      <c r="H50" s="99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0.19</v>
      </c>
      <c r="C51" s="98">
        <v>38</v>
      </c>
      <c r="D51" s="98">
        <v>0</v>
      </c>
      <c r="E51" s="98">
        <v>0</v>
      </c>
      <c r="F51" s="98">
        <v>0</v>
      </c>
      <c r="G51" s="98">
        <v>41.6</v>
      </c>
      <c r="H51" s="99">
        <v>0</v>
      </c>
    </row>
    <row r="52" spans="1:54" x14ac:dyDescent="0.2">
      <c r="A52" s="97" t="s">
        <v>14</v>
      </c>
      <c r="B52" s="98">
        <v>0.22</v>
      </c>
      <c r="C52" s="98">
        <v>39.200000000000003</v>
      </c>
      <c r="D52" s="98">
        <v>0</v>
      </c>
      <c r="E52" s="98">
        <v>0</v>
      </c>
      <c r="F52" s="98">
        <v>0</v>
      </c>
      <c r="G52" s="98">
        <v>43.2</v>
      </c>
      <c r="H52" s="99">
        <v>0</v>
      </c>
    </row>
    <row r="53" spans="1:54" x14ac:dyDescent="0.2">
      <c r="A53" s="97" t="s">
        <v>15</v>
      </c>
      <c r="B53" s="98">
        <v>0.25</v>
      </c>
      <c r="C53" s="98">
        <v>51.6</v>
      </c>
      <c r="D53" s="98">
        <v>0</v>
      </c>
      <c r="E53" s="98">
        <v>0</v>
      </c>
      <c r="F53" s="98">
        <v>0</v>
      </c>
      <c r="G53" s="98">
        <v>55.2</v>
      </c>
      <c r="H53" s="99">
        <v>0</v>
      </c>
    </row>
    <row r="54" spans="1:54" x14ac:dyDescent="0.2">
      <c r="A54" s="97" t="s">
        <v>16</v>
      </c>
      <c r="B54" s="98">
        <v>0.24</v>
      </c>
      <c r="C54" s="98">
        <v>50.800000000000004</v>
      </c>
      <c r="D54" s="98">
        <v>0</v>
      </c>
      <c r="E54" s="98">
        <v>0</v>
      </c>
      <c r="F54" s="98">
        <v>0</v>
      </c>
      <c r="G54" s="98">
        <v>54.4</v>
      </c>
      <c r="H54" s="99">
        <v>0</v>
      </c>
    </row>
    <row r="55" spans="1:54" x14ac:dyDescent="0.2">
      <c r="A55" s="97" t="s">
        <v>17</v>
      </c>
      <c r="B55" s="98">
        <v>0.19</v>
      </c>
      <c r="C55" s="98">
        <v>49.6</v>
      </c>
      <c r="D55" s="98">
        <v>0</v>
      </c>
      <c r="E55" s="98">
        <v>0</v>
      </c>
      <c r="F55" s="98">
        <v>0</v>
      </c>
      <c r="G55" s="98">
        <v>53.2</v>
      </c>
      <c r="H55" s="99">
        <v>0</v>
      </c>
    </row>
    <row r="56" spans="1:54" x14ac:dyDescent="0.2">
      <c r="A56" s="97" t="s">
        <v>18</v>
      </c>
      <c r="B56" s="98">
        <v>0.22</v>
      </c>
      <c r="C56" s="98">
        <v>48.800000000000004</v>
      </c>
      <c r="D56" s="98">
        <v>0</v>
      </c>
      <c r="E56" s="98">
        <v>0</v>
      </c>
      <c r="F56" s="98">
        <v>0</v>
      </c>
      <c r="G56" s="98">
        <v>52.4</v>
      </c>
      <c r="H56" s="99">
        <v>0</v>
      </c>
    </row>
    <row r="57" spans="1:54" x14ac:dyDescent="0.2">
      <c r="A57" s="97" t="s">
        <v>19</v>
      </c>
      <c r="B57" s="98">
        <v>0.22</v>
      </c>
      <c r="C57" s="98">
        <v>50</v>
      </c>
      <c r="D57" s="98">
        <v>0</v>
      </c>
      <c r="E57" s="98">
        <v>0</v>
      </c>
      <c r="F57" s="98">
        <v>0</v>
      </c>
      <c r="G57" s="98">
        <v>53.6</v>
      </c>
      <c r="H57" s="99">
        <v>0</v>
      </c>
    </row>
    <row r="58" spans="1:54" x14ac:dyDescent="0.2">
      <c r="A58" s="97" t="s">
        <v>20</v>
      </c>
      <c r="B58" s="98">
        <v>0.23</v>
      </c>
      <c r="C58" s="98">
        <v>52.4</v>
      </c>
      <c r="D58" s="98">
        <v>0</v>
      </c>
      <c r="E58" s="98">
        <v>0</v>
      </c>
      <c r="F58" s="98">
        <v>0</v>
      </c>
      <c r="G58" s="98">
        <v>55.2</v>
      </c>
      <c r="H58" s="99">
        <v>0</v>
      </c>
    </row>
    <row r="59" spans="1:54" x14ac:dyDescent="0.2">
      <c r="A59" s="97" t="s">
        <v>21</v>
      </c>
      <c r="B59" s="98">
        <v>0.24</v>
      </c>
      <c r="C59" s="98">
        <v>55.2</v>
      </c>
      <c r="D59" s="98">
        <v>0</v>
      </c>
      <c r="E59" s="98">
        <v>0</v>
      </c>
      <c r="F59" s="98">
        <v>0</v>
      </c>
      <c r="G59" s="98">
        <v>58.800000000000004</v>
      </c>
      <c r="H59" s="99">
        <v>0</v>
      </c>
    </row>
    <row r="60" spans="1:54" x14ac:dyDescent="0.2">
      <c r="A60" s="97" t="s">
        <v>22</v>
      </c>
      <c r="B60" s="98">
        <v>0.17</v>
      </c>
      <c r="C60" s="98">
        <v>46.800000000000004</v>
      </c>
      <c r="D60" s="98">
        <v>0</v>
      </c>
      <c r="E60" s="98">
        <v>0</v>
      </c>
      <c r="F60" s="98">
        <v>0</v>
      </c>
      <c r="G60" s="98">
        <v>50.4</v>
      </c>
      <c r="H60" s="99">
        <v>0</v>
      </c>
    </row>
    <row r="61" spans="1:54" x14ac:dyDescent="0.2">
      <c r="A61" s="97" t="s">
        <v>23</v>
      </c>
      <c r="B61" s="98">
        <v>0.26</v>
      </c>
      <c r="C61" s="98">
        <v>44.800000000000004</v>
      </c>
      <c r="D61" s="98">
        <v>0</v>
      </c>
      <c r="E61" s="98">
        <v>0</v>
      </c>
      <c r="F61" s="98">
        <v>0</v>
      </c>
      <c r="G61" s="98">
        <v>48.4</v>
      </c>
      <c r="H61" s="99">
        <v>0</v>
      </c>
    </row>
    <row r="62" spans="1:54" x14ac:dyDescent="0.2">
      <c r="A62" s="97" t="s">
        <v>24</v>
      </c>
      <c r="B62" s="98">
        <v>0.25</v>
      </c>
      <c r="C62" s="98">
        <v>52.800000000000004</v>
      </c>
      <c r="D62" s="98">
        <v>0</v>
      </c>
      <c r="E62" s="98">
        <v>0</v>
      </c>
      <c r="F62" s="98">
        <v>0</v>
      </c>
      <c r="G62" s="98">
        <v>56.4</v>
      </c>
      <c r="H62" s="99">
        <v>0</v>
      </c>
    </row>
    <row r="63" spans="1:54" x14ac:dyDescent="0.2">
      <c r="A63" s="97" t="s">
        <v>25</v>
      </c>
      <c r="B63" s="98">
        <v>0.25</v>
      </c>
      <c r="C63" s="98">
        <v>58.800000000000004</v>
      </c>
      <c r="D63" s="98">
        <v>0</v>
      </c>
      <c r="E63" s="98">
        <v>0</v>
      </c>
      <c r="F63" s="98">
        <v>0</v>
      </c>
      <c r="G63" s="98">
        <v>62.4</v>
      </c>
      <c r="H63" s="99">
        <v>0</v>
      </c>
    </row>
    <row r="64" spans="1:54" ht="13.5" thickBot="1" x14ac:dyDescent="0.25">
      <c r="A64" s="100" t="s">
        <v>26</v>
      </c>
      <c r="B64" s="101">
        <v>0.25</v>
      </c>
      <c r="C64" s="101">
        <v>53.2</v>
      </c>
      <c r="D64" s="101">
        <v>0</v>
      </c>
      <c r="E64" s="101">
        <v>0</v>
      </c>
      <c r="F64" s="101">
        <v>0</v>
      </c>
      <c r="G64" s="101">
        <v>56.800000000000004</v>
      </c>
      <c r="H64" s="102">
        <v>0</v>
      </c>
    </row>
    <row r="71" spans="1:9" ht="18" x14ac:dyDescent="0.25">
      <c r="A71" s="129" t="s">
        <v>75</v>
      </c>
      <c r="B71" s="129"/>
      <c r="C71" s="129"/>
      <c r="D71" s="129"/>
      <c r="E71" s="129"/>
      <c r="F71" s="129"/>
      <c r="G71" s="129"/>
      <c r="H71" s="129"/>
      <c r="I71" s="129"/>
    </row>
    <row r="72" spans="1:9" ht="18.75" thickBot="1" x14ac:dyDescent="0.3">
      <c r="A72" s="130" t="s">
        <v>48</v>
      </c>
      <c r="B72" s="130"/>
      <c r="C72" s="130"/>
      <c r="D72" s="130"/>
      <c r="E72" s="130"/>
      <c r="F72" s="103"/>
      <c r="G72" s="103"/>
      <c r="H72" s="103"/>
      <c r="I72" s="103"/>
    </row>
    <row r="73" spans="1:9" ht="13.5" thickBot="1" x14ac:dyDescent="0.25">
      <c r="A73" s="131" t="s">
        <v>49</v>
      </c>
      <c r="B73" s="132"/>
      <c r="C73" s="104" t="s">
        <v>50</v>
      </c>
      <c r="D73" s="105" t="s">
        <v>51</v>
      </c>
      <c r="E73" s="105" t="s">
        <v>52</v>
      </c>
      <c r="F73" s="106"/>
      <c r="G73" s="106"/>
      <c r="H73" s="106"/>
      <c r="I73" s="106"/>
    </row>
    <row r="74" spans="1:9" ht="38.25" x14ac:dyDescent="0.2">
      <c r="A74" s="107" t="s">
        <v>53</v>
      </c>
      <c r="B74" s="108" t="s">
        <v>54</v>
      </c>
      <c r="C74" s="109">
        <v>2500</v>
      </c>
      <c r="D74" s="109">
        <v>2500</v>
      </c>
      <c r="E74" s="109">
        <v>2500</v>
      </c>
      <c r="F74" s="110"/>
      <c r="G74" s="110"/>
      <c r="H74" s="110"/>
      <c r="I74" s="110"/>
    </row>
    <row r="75" spans="1:9" ht="38.25" x14ac:dyDescent="0.2">
      <c r="A75" s="111" t="s">
        <v>55</v>
      </c>
      <c r="B75" s="112" t="s">
        <v>56</v>
      </c>
      <c r="C75" s="113">
        <v>7.125</v>
      </c>
      <c r="D75" s="113">
        <v>7.125</v>
      </c>
      <c r="E75" s="113">
        <v>7.125</v>
      </c>
      <c r="F75" s="110"/>
      <c r="G75" s="110"/>
      <c r="H75" s="110"/>
      <c r="I75" s="110"/>
    </row>
    <row r="76" spans="1:9" ht="38.25" x14ac:dyDescent="0.2">
      <c r="A76" s="111" t="s">
        <v>57</v>
      </c>
      <c r="B76" s="112" t="s">
        <v>58</v>
      </c>
      <c r="C76" s="113">
        <v>23.5</v>
      </c>
      <c r="D76" s="113">
        <v>23.5</v>
      </c>
      <c r="E76" s="113">
        <v>23.5</v>
      </c>
      <c r="F76" s="110"/>
      <c r="G76" s="110"/>
      <c r="H76" s="110"/>
      <c r="I76" s="110"/>
    </row>
    <row r="77" spans="1:9" ht="38.25" x14ac:dyDescent="0.2">
      <c r="A77" s="111" t="s">
        <v>59</v>
      </c>
      <c r="B77" s="112" t="s">
        <v>60</v>
      </c>
      <c r="C77" s="113">
        <v>1.3</v>
      </c>
      <c r="D77" s="113">
        <v>1.3</v>
      </c>
      <c r="E77" s="113">
        <v>1.3</v>
      </c>
      <c r="F77" s="114"/>
      <c r="G77" s="114"/>
      <c r="H77" s="114"/>
      <c r="I77" s="114"/>
    </row>
    <row r="78" spans="1:9" ht="51" x14ac:dyDescent="0.2">
      <c r="A78" s="111" t="s">
        <v>61</v>
      </c>
      <c r="B78" s="112" t="s">
        <v>62</v>
      </c>
      <c r="C78" s="113">
        <v>9.9</v>
      </c>
      <c r="D78" s="113">
        <v>9.9</v>
      </c>
      <c r="E78" s="113">
        <v>9.9</v>
      </c>
      <c r="F78" s="115">
        <f t="shared" ref="F78:H79" si="1">C79/1000</f>
        <v>5.6800000000000003E-2</v>
      </c>
      <c r="G78" s="116">
        <f t="shared" si="1"/>
        <v>8.5999999999999993E-2</v>
      </c>
      <c r="H78" s="116">
        <f t="shared" si="1"/>
        <v>9.1999999999999998E-2</v>
      </c>
      <c r="I78" s="114" t="s">
        <v>63</v>
      </c>
    </row>
    <row r="79" spans="1:9" x14ac:dyDescent="0.2">
      <c r="A79" s="133" t="s">
        <v>64</v>
      </c>
      <c r="B79" s="112" t="s">
        <v>65</v>
      </c>
      <c r="C79" s="117">
        <f>C10</f>
        <v>56.800000000000004</v>
      </c>
      <c r="D79" s="117">
        <f>C16</f>
        <v>86</v>
      </c>
      <c r="E79" s="117">
        <f>C28</f>
        <v>92</v>
      </c>
      <c r="F79" s="115">
        <f t="shared" si="1"/>
        <v>5.5200000000000006E-2</v>
      </c>
      <c r="G79" s="115">
        <f t="shared" si="1"/>
        <v>4.8399999999999999E-2</v>
      </c>
      <c r="H79" s="115">
        <f t="shared" si="1"/>
        <v>5.2800000000000007E-2</v>
      </c>
      <c r="I79" s="114" t="s">
        <v>66</v>
      </c>
    </row>
    <row r="80" spans="1:9" x14ac:dyDescent="0.2">
      <c r="A80" s="134"/>
      <c r="B80" s="112" t="s">
        <v>67</v>
      </c>
      <c r="C80" s="117">
        <f>C44</f>
        <v>55.2</v>
      </c>
      <c r="D80" s="117">
        <f>C50</f>
        <v>48.4</v>
      </c>
      <c r="E80" s="117">
        <f>C62</f>
        <v>52.800000000000004</v>
      </c>
      <c r="F80" s="118" t="s">
        <v>50</v>
      </c>
      <c r="G80" s="118" t="s">
        <v>51</v>
      </c>
      <c r="H80" s="118" t="s">
        <v>52</v>
      </c>
      <c r="I80" s="114"/>
    </row>
    <row r="81" spans="1:9" x14ac:dyDescent="0.2">
      <c r="A81" s="135"/>
      <c r="B81" s="112" t="s">
        <v>68</v>
      </c>
      <c r="C81" s="119">
        <f>SQRT(C79^2+C80^2)</f>
        <v>79.204040300984644</v>
      </c>
      <c r="D81" s="119">
        <f>SQRT(D79^2+D80^2)</f>
        <v>98.684142596467851</v>
      </c>
      <c r="E81" s="119">
        <f>SQRT(E79^2+E80^2)</f>
        <v>106.07469066652988</v>
      </c>
      <c r="F81" s="114"/>
      <c r="G81" s="114"/>
      <c r="H81" s="114"/>
      <c r="I81" s="114"/>
    </row>
    <row r="82" spans="1:9" ht="39" thickBot="1" x14ac:dyDescent="0.25">
      <c r="A82" s="120" t="s">
        <v>69</v>
      </c>
      <c r="B82" s="121" t="s">
        <v>70</v>
      </c>
      <c r="C82" s="122">
        <f>C81/C74</f>
        <v>3.1681616120393857E-2</v>
      </c>
      <c r="D82" s="122">
        <f>D81/D74</f>
        <v>3.9473657038587143E-2</v>
      </c>
      <c r="E82" s="122">
        <f>E81/E74</f>
        <v>4.2429876266611953E-2</v>
      </c>
      <c r="F82" s="114"/>
      <c r="G82" s="114"/>
      <c r="H82" s="114"/>
      <c r="I82" s="114"/>
    </row>
    <row r="83" spans="1:9" ht="38.25" x14ac:dyDescent="0.2">
      <c r="A83" s="123" t="s">
        <v>71</v>
      </c>
      <c r="B83" s="124" t="s">
        <v>72</v>
      </c>
      <c r="C83" s="125">
        <f>C76*C82^2+C75</f>
        <v>7.1485875327999997</v>
      </c>
      <c r="D83" s="125">
        <f>D76*D82^2+D75</f>
        <v>7.1616169856000003</v>
      </c>
      <c r="E83" s="125">
        <f>E76*E82^2+E75</f>
        <v>7.1673069184000004</v>
      </c>
      <c r="F83" s="114"/>
      <c r="G83" s="114"/>
      <c r="H83" s="114"/>
      <c r="I83" s="114"/>
    </row>
    <row r="84" spans="1:9" ht="51.75" thickBot="1" x14ac:dyDescent="0.25">
      <c r="A84" s="126" t="s">
        <v>73</v>
      </c>
      <c r="B84" s="127" t="s">
        <v>74</v>
      </c>
      <c r="C84" s="128">
        <f>(C78*C82^2+C77)/100*C74</f>
        <v>32.748421888000003</v>
      </c>
      <c r="D84" s="128">
        <f>(D78*D82^2+D77)/100*D74</f>
        <v>32.885646975999997</v>
      </c>
      <c r="E84" s="128">
        <f>(E78*E82^2+E77)/100*E74</f>
        <v>32.945572863999999</v>
      </c>
      <c r="F84" s="114"/>
      <c r="G84" s="114"/>
      <c r="H84" s="114"/>
      <c r="I84" s="114"/>
    </row>
  </sheetData>
  <mergeCells count="4">
    <mergeCell ref="A71:I71"/>
    <mergeCell ref="A72:E72"/>
    <mergeCell ref="A73:B73"/>
    <mergeCell ref="A79:A8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2020-07-03T12:11:28Z</dcterms:modified>
</cp:coreProperties>
</file>